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2015" windowHeight="8070" tabRatio="690"/>
  </bookViews>
  <sheets>
    <sheet name="показатели факт2012 ВС" sheetId="1" r:id="rId1"/>
    <sheet name="расходы факт2012 ВС" sheetId="2" r:id="rId2"/>
    <sheet name="показатели факт2012 ВО" sheetId="3" r:id="rId3"/>
    <sheet name="расходы факт2012 ВО" sheetId="4" r:id="rId4"/>
    <sheet name="Лист1" sheetId="5" r:id="rId5"/>
  </sheets>
  <definedNames>
    <definedName name="_xlnm.Print_Area" localSheetId="2">'показатели факт2012 ВО'!$A$1:$D$22</definedName>
    <definedName name="_xlnm.Print_Area" localSheetId="0">'показатели факт2012 ВС'!$A$1:$D$27</definedName>
    <definedName name="_xlnm.Print_Area" localSheetId="3">'расходы факт2012 ВО'!$A$1:$C$26</definedName>
    <definedName name="_xlnm.Print_Area" localSheetId="1">'расходы факт2012 ВС'!$A$1:$C$26</definedName>
  </definedNames>
  <calcPr calcId="145621"/>
</workbook>
</file>

<file path=xl/calcChain.xml><?xml version="1.0" encoding="utf-8"?>
<calcChain xmlns="http://schemas.openxmlformats.org/spreadsheetml/2006/main">
  <c r="C14" i="2" l="1"/>
  <c r="D18" i="1"/>
  <c r="C14" i="4"/>
  <c r="A12" i="3"/>
  <c r="A14" i="1"/>
  <c r="A15" i="1" s="1"/>
  <c r="A16" i="1" s="1"/>
  <c r="A19" i="1" s="1"/>
  <c r="A20" i="1" s="1"/>
  <c r="A21" i="1" s="1"/>
  <c r="A22" i="1" s="1"/>
  <c r="A23" i="1" s="1"/>
  <c r="A25" i="1" s="1"/>
  <c r="A26" i="1" s="1"/>
  <c r="A27" i="1" s="1"/>
  <c r="A15" i="3" l="1"/>
  <c r="A16" i="3" s="1"/>
  <c r="A17" i="3" s="1"/>
  <c r="A18" i="3" s="1"/>
  <c r="A20" i="3" s="1"/>
  <c r="A21" i="3" s="1"/>
  <c r="A22" i="3" s="1"/>
  <c r="A13" i="3"/>
  <c r="C19" i="4"/>
  <c r="C16" i="4"/>
  <c r="C19" i="2"/>
  <c r="C16" i="2"/>
  <c r="C25" i="4" l="1"/>
  <c r="C25" i="2"/>
  <c r="D22" i="3" l="1"/>
  <c r="D27" i="1"/>
</calcChain>
</file>

<file path=xl/sharedStrings.xml><?xml version="1.0" encoding="utf-8"?>
<sst xmlns="http://schemas.openxmlformats.org/spreadsheetml/2006/main" count="153" uniqueCount="84">
  <si>
    <t>Основные показатели финансово-хозяйственной деятельности КГУП "Примтеплоэнерго"</t>
  </si>
  <si>
    <t xml:space="preserve">  в сфере холодного водоснабжения</t>
  </si>
  <si>
    <t>(по Посьетскому городскому поселению)</t>
  </si>
  <si>
    <t>№ п/п</t>
  </si>
  <si>
    <t>Наименование показателя</t>
  </si>
  <si>
    <t>Единица измерения</t>
  </si>
  <si>
    <t>Производственные показатели</t>
  </si>
  <si>
    <t>1</t>
  </si>
  <si>
    <t>Объем поднятой воды</t>
  </si>
  <si>
    <t>тыс. куб. м</t>
  </si>
  <si>
    <t>Расход воды на собственные  нужды</t>
  </si>
  <si>
    <t>%</t>
  </si>
  <si>
    <t>Объем воды, пропущенной через очистные сооружения</t>
  </si>
  <si>
    <t>Потери воды в сетях</t>
  </si>
  <si>
    <t>Объем отпущенной потребителям воды (полезный отпуск), 
в том числе:</t>
  </si>
  <si>
    <t>5.1</t>
  </si>
  <si>
    <t>объем, отпущенный по приборам учета</t>
  </si>
  <si>
    <t>5.2</t>
  </si>
  <si>
    <t>объем, отпущенный при отсутствии приборов учета (расчетным методом)</t>
  </si>
  <si>
    <t>Удельный расход электроэнергии на подачу воды в сеть</t>
  </si>
  <si>
    <t>кВт*ч/м3</t>
  </si>
  <si>
    <t>Протяженность водопроводных сетей (в однотрубном исчислении)</t>
  </si>
  <si>
    <t>км</t>
  </si>
  <si>
    <t>Количество скважин</t>
  </si>
  <si>
    <t>шт.</t>
  </si>
  <si>
    <t>Количество подкачивающих насосных станций</t>
  </si>
  <si>
    <t>Среднесписочная численность</t>
  </si>
  <si>
    <t>чел.</t>
  </si>
  <si>
    <t>Экономические показатели</t>
  </si>
  <si>
    <t>Выручка от реализации холодной воды потребителям</t>
  </si>
  <si>
    <t>тыс. руб.</t>
  </si>
  <si>
    <t>Себестоимость реализации холодной воды</t>
  </si>
  <si>
    <t>Прибыль (убыток) от реализации холодной воды</t>
  </si>
  <si>
    <t>тыс. руб. (без НДС)</t>
  </si>
  <si>
    <t>№
п/п</t>
  </si>
  <si>
    <t>Величина</t>
  </si>
  <si>
    <t>Расходы на покупаемую электрическую энергию</t>
  </si>
  <si>
    <t>объем электрической энергии,  тыс.кВт*ч</t>
  </si>
  <si>
    <t>средневзвешенная стоимость,  руб/кВт</t>
  </si>
  <si>
    <t>2</t>
  </si>
  <si>
    <t>Химреагенты, используемые в технологическом процессе</t>
  </si>
  <si>
    <t>3</t>
  </si>
  <si>
    <t>Расходы на оплату труда и отчисления на социальные нужды, в том числе:</t>
  </si>
  <si>
    <t>Затраты на оплату труда</t>
  </si>
  <si>
    <t>Отчисления на социальные нужды</t>
  </si>
  <si>
    <t>4</t>
  </si>
  <si>
    <t>Амортизация  и аренда имущества, в том числе:</t>
  </si>
  <si>
    <t>4.1</t>
  </si>
  <si>
    <t>Амортизация основных производственных средств</t>
  </si>
  <si>
    <t>4.2</t>
  </si>
  <si>
    <t xml:space="preserve">Аренда основных производственных средств </t>
  </si>
  <si>
    <t>5</t>
  </si>
  <si>
    <t>Расходы на ремонт (капитальный и текущий)</t>
  </si>
  <si>
    <t>6</t>
  </si>
  <si>
    <t>Расходы, переданные по внутрихозяйственному обороту на теплоснабжение</t>
  </si>
  <si>
    <t>7</t>
  </si>
  <si>
    <t>Прочие (общепроизводственные и общеэксплуатационные расходы)</t>
  </si>
  <si>
    <t>8</t>
  </si>
  <si>
    <t>Итого себестоимость</t>
  </si>
  <si>
    <t xml:space="preserve"> </t>
  </si>
  <si>
    <t xml:space="preserve">  в сфере водоотведения</t>
  </si>
  <si>
    <t>Отведено сточных вод</t>
  </si>
  <si>
    <t>Реализовано услуг по очистке стоков</t>
  </si>
  <si>
    <t>Объем сточных вод, пропущенных через очистные сооружения</t>
  </si>
  <si>
    <t>Протяженность канализационных  сетей (в однотрубном исчислении)</t>
  </si>
  <si>
    <t>Количество насосных станций</t>
  </si>
  <si>
    <t>Количество очистных сооружений</t>
  </si>
  <si>
    <t>Выручка от реализации услуги водоотведения</t>
  </si>
  <si>
    <t>Себестоимость услуги водоотведения</t>
  </si>
  <si>
    <t>Прибыль (убыток)</t>
  </si>
  <si>
    <t>Объем покупной воды</t>
  </si>
  <si>
    <t>6.1</t>
  </si>
  <si>
    <t>6.2</t>
  </si>
  <si>
    <t xml:space="preserve">Расходы на оплату покупной холодной воды </t>
  </si>
  <si>
    <t>2.1</t>
  </si>
  <si>
    <t>2.2</t>
  </si>
  <si>
    <t>9</t>
  </si>
  <si>
    <t>Объем сточных вод, принятых от других регулируемых организаций</t>
  </si>
  <si>
    <t>Расходы на оплату услуг по перекачке и очистке сточных вод другими организациями</t>
  </si>
  <si>
    <t>в том числе 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</t>
  </si>
  <si>
    <t>за  2012 год</t>
  </si>
  <si>
    <t>Факт 2012г.</t>
  </si>
  <si>
    <t>Структура основных производственных расходов
КГУП "Примтеплоэнерго" за 2012 год 
 в сфере холодного водоснабжения</t>
  </si>
  <si>
    <t>Структура основных производственных расходов
КГУП "Примтеплоэнерго" за 2012 год 
 в сфере  водоотведения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</si>
</sst>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right"/>
    </xf>
    <xf numFmtId="0" fontId="5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 wrapText="1"/>
    </xf>
    <xf numFmtId="49" fontId="2" fillId="0" borderId="2" xfId="2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/>
    </xf>
    <xf numFmtId="1" fontId="2" fillId="2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2" xfId="1" applyNumberFormat="1" applyFont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 indent="3"/>
    </xf>
    <xf numFmtId="164" fontId="2" fillId="0" borderId="0" xfId="2" applyNumberFormat="1" applyFont="1"/>
    <xf numFmtId="165" fontId="2" fillId="2" borderId="2" xfId="1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justify" vertical="center" wrapText="1"/>
    </xf>
    <xf numFmtId="165" fontId="2" fillId="3" borderId="2" xfId="1" applyNumberFormat="1" applyFont="1" applyFill="1" applyBorder="1" applyAlignment="1">
      <alignment horizontal="left" vertical="center" wrapText="1" indent="1"/>
    </xf>
    <xf numFmtId="41" fontId="2" fillId="0" borderId="0" xfId="2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2" fillId="0" borderId="0" xfId="0" applyFont="1"/>
    <xf numFmtId="0" fontId="9" fillId="0" borderId="0" xfId="0" applyFont="1" applyAlignment="1">
      <alignment horizontal="right"/>
    </xf>
    <xf numFmtId="0" fontId="8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65" fontId="8" fillId="0" borderId="2" xfId="0" applyNumberFormat="1" applyFont="1" applyBorder="1"/>
    <xf numFmtId="0" fontId="2" fillId="0" borderId="2" xfId="0" applyFont="1" applyFill="1" applyBorder="1" applyAlignment="1">
      <alignment horizontal="left" vertical="center" wrapText="1" indent="2"/>
    </xf>
    <xf numFmtId="43" fontId="8" fillId="0" borderId="2" xfId="0" applyNumberFormat="1" applyFont="1" applyBorder="1"/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165" fontId="10" fillId="0" borderId="2" xfId="0" applyNumberFormat="1" applyFont="1" applyBorder="1"/>
    <xf numFmtId="0" fontId="10" fillId="0" borderId="0" xfId="0" applyFont="1"/>
    <xf numFmtId="0" fontId="2" fillId="0" borderId="2" xfId="0" applyFont="1" applyFill="1" applyBorder="1" applyAlignment="1">
      <alignment horizontal="left" vertical="center" wrapText="1" inden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41" fontId="10" fillId="0" borderId="0" xfId="0" applyNumberFormat="1" applyFont="1"/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 wrapText="1"/>
    </xf>
    <xf numFmtId="165" fontId="8" fillId="0" borderId="9" xfId="0" applyNumberFormat="1" applyFont="1" applyBorder="1"/>
    <xf numFmtId="0" fontId="8" fillId="0" borderId="0" xfId="0" applyFont="1" applyBorder="1"/>
    <xf numFmtId="0" fontId="11" fillId="0" borderId="0" xfId="0" applyFont="1" applyBorder="1" applyAlignment="1">
      <alignment horizontal="left" wrapText="1"/>
    </xf>
    <xf numFmtId="0" fontId="12" fillId="0" borderId="0" xfId="2" applyFont="1" applyBorder="1" applyAlignment="1">
      <alignment horizontal="left" vertical="center"/>
    </xf>
    <xf numFmtId="0" fontId="12" fillId="0" borderId="0" xfId="0" applyFont="1"/>
    <xf numFmtId="0" fontId="12" fillId="0" borderId="0" xfId="0" applyFont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2" fillId="2" borderId="0" xfId="0" applyFont="1" applyFill="1"/>
    <xf numFmtId="0" fontId="9" fillId="2" borderId="0" xfId="0" applyFont="1" applyFill="1" applyAlignment="1">
      <alignment horizontal="right"/>
    </xf>
    <xf numFmtId="0" fontId="12" fillId="2" borderId="0" xfId="2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0" xfId="0" applyFont="1" applyFill="1" applyAlignment="1">
      <alignment horizontal="right"/>
    </xf>
    <xf numFmtId="0" fontId="8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165" fontId="8" fillId="2" borderId="2" xfId="0" applyNumberFormat="1" applyFont="1" applyFill="1" applyBorder="1"/>
    <xf numFmtId="0" fontId="2" fillId="2" borderId="2" xfId="0" applyFont="1" applyFill="1" applyBorder="1" applyAlignment="1">
      <alignment horizontal="left" vertical="center" wrapText="1" indent="2"/>
    </xf>
    <xf numFmtId="43" fontId="8" fillId="2" borderId="2" xfId="0" applyNumberFormat="1" applyFont="1" applyFill="1" applyBorder="1"/>
    <xf numFmtId="49" fontId="5" fillId="2" borderId="7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10" fillId="2" borderId="2" xfId="0" applyNumberFormat="1" applyFont="1" applyFill="1" applyBorder="1"/>
    <xf numFmtId="0" fontId="10" fillId="2" borderId="0" xfId="0" applyFont="1" applyFill="1"/>
    <xf numFmtId="0" fontId="2" fillId="2" borderId="2" xfId="0" applyFont="1" applyFill="1" applyBorder="1" applyAlignment="1">
      <alignment horizontal="left" vertical="center" wrapText="1" indent="1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10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8" fillId="2" borderId="9" xfId="0" applyNumberFormat="1" applyFont="1" applyFill="1" applyBorder="1"/>
    <xf numFmtId="0" fontId="8" fillId="2" borderId="0" xfId="0" applyFont="1" applyFill="1" applyBorder="1"/>
    <xf numFmtId="0" fontId="11" fillId="2" borderId="0" xfId="0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3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2" borderId="1" xfId="2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65" fontId="8" fillId="0" borderId="2" xfId="0" applyNumberFormat="1" applyFont="1" applyFill="1" applyBorder="1"/>
    <xf numFmtId="0" fontId="5" fillId="0" borderId="2" xfId="2" applyFont="1" applyBorder="1" applyAlignment="1">
      <alignment horizontal="center" vertical="center" wrapText="1"/>
    </xf>
    <xf numFmtId="0" fontId="3" fillId="2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7"/>
  <sheetViews>
    <sheetView tabSelected="1" view="pageBreakPreview" zoomScale="80" zoomScaleNormal="60" zoomScaleSheetLayoutView="80" workbookViewId="0">
      <pane xSplit="2" ySplit="10" topLeftCell="C23" activePane="bottomRight" state="frozen"/>
      <selection activeCell="A25" sqref="A25"/>
      <selection pane="topRight" activeCell="A25" sqref="A25"/>
      <selection pane="bottomLeft" activeCell="A25" sqref="A25"/>
      <selection pane="bottomRight" activeCell="D27" sqref="D27"/>
    </sheetView>
  </sheetViews>
  <sheetFormatPr defaultRowHeight="33.950000000000003" customHeight="1" x14ac:dyDescent="0.25"/>
  <cols>
    <col min="1" max="1" width="7.5703125" style="1" customWidth="1"/>
    <col min="2" max="2" width="84.5703125" style="1" customWidth="1"/>
    <col min="3" max="3" width="13.5703125" style="2" customWidth="1"/>
    <col min="4" max="4" width="23" style="1" customWidth="1"/>
    <col min="5" max="5" width="5.28515625" style="1" customWidth="1"/>
    <col min="6" max="6" width="16" style="1" customWidth="1"/>
    <col min="7" max="16384" width="9.140625" style="1"/>
  </cols>
  <sheetData>
    <row r="1" spans="1:4" s="80" customFormat="1" ht="5.25" customHeight="1" x14ac:dyDescent="0.25">
      <c r="C1" s="81"/>
      <c r="D1" s="82"/>
    </row>
    <row r="2" spans="1:4" s="80" customFormat="1" ht="25.5" customHeight="1" x14ac:dyDescent="0.25">
      <c r="A2" s="93" t="s">
        <v>0</v>
      </c>
      <c r="B2" s="93"/>
      <c r="C2" s="93"/>
      <c r="D2" s="93"/>
    </row>
    <row r="3" spans="1:4" s="80" customFormat="1" ht="25.5" customHeight="1" x14ac:dyDescent="0.25">
      <c r="A3" s="94" t="s">
        <v>1</v>
      </c>
      <c r="B3" s="94"/>
      <c r="C3" s="94"/>
      <c r="D3" s="94"/>
    </row>
    <row r="4" spans="1:4" s="80" customFormat="1" ht="25.5" customHeight="1" x14ac:dyDescent="0.25">
      <c r="A4" s="94" t="s">
        <v>80</v>
      </c>
      <c r="B4" s="94"/>
      <c r="C4" s="94"/>
      <c r="D4" s="94"/>
    </row>
    <row r="5" spans="1:4" s="80" customFormat="1" ht="6.75" customHeight="1" x14ac:dyDescent="0.25">
      <c r="A5" s="83"/>
      <c r="B5" s="83"/>
      <c r="C5" s="83"/>
      <c r="D5" s="83"/>
    </row>
    <row r="6" spans="1:4" s="85" customFormat="1" ht="27" customHeight="1" x14ac:dyDescent="0.3">
      <c r="A6" s="57" t="s">
        <v>2</v>
      </c>
      <c r="B6" s="84"/>
      <c r="C6" s="84"/>
      <c r="D6" s="84"/>
    </row>
    <row r="7" spans="1:4" s="80" customFormat="1" ht="6.75" customHeight="1" x14ac:dyDescent="0.25">
      <c r="A7" s="86"/>
      <c r="B7" s="86"/>
      <c r="C7" s="86"/>
      <c r="D7" s="86"/>
    </row>
    <row r="8" spans="1:4" ht="48" customHeight="1" x14ac:dyDescent="0.25">
      <c r="A8" s="4" t="s">
        <v>3</v>
      </c>
      <c r="B8" s="4" t="s">
        <v>4</v>
      </c>
      <c r="C8" s="4" t="s">
        <v>5</v>
      </c>
      <c r="D8" s="92" t="s">
        <v>81</v>
      </c>
    </row>
    <row r="9" spans="1:4" ht="21" customHeight="1" x14ac:dyDescent="0.25">
      <c r="A9" s="5">
        <v>1</v>
      </c>
      <c r="B9" s="5">
        <v>2</v>
      </c>
      <c r="C9" s="5">
        <v>3</v>
      </c>
      <c r="D9" s="5">
        <v>4</v>
      </c>
    </row>
    <row r="10" spans="1:4" ht="35.25" customHeight="1" x14ac:dyDescent="0.25">
      <c r="A10" s="95" t="s">
        <v>6</v>
      </c>
      <c r="B10" s="95"/>
      <c r="C10" s="95"/>
      <c r="D10" s="95"/>
    </row>
    <row r="11" spans="1:4" ht="31.5" customHeight="1" x14ac:dyDescent="0.25">
      <c r="A11" s="6" t="s">
        <v>7</v>
      </c>
      <c r="B11" s="7" t="s">
        <v>8</v>
      </c>
      <c r="C11" s="8" t="s">
        <v>9</v>
      </c>
      <c r="D11" s="9">
        <v>34.671999999999997</v>
      </c>
    </row>
    <row r="12" spans="1:4" s="80" customFormat="1" ht="31.5" customHeight="1" x14ac:dyDescent="0.25">
      <c r="A12" s="14" t="s">
        <v>39</v>
      </c>
      <c r="B12" s="21" t="s">
        <v>70</v>
      </c>
      <c r="C12" s="90" t="s">
        <v>9</v>
      </c>
      <c r="D12" s="87">
        <v>0</v>
      </c>
    </row>
    <row r="13" spans="1:4" ht="31.5" customHeight="1" x14ac:dyDescent="0.25">
      <c r="A13" s="10">
        <v>3</v>
      </c>
      <c r="B13" s="11" t="s">
        <v>10</v>
      </c>
      <c r="C13" s="8" t="s">
        <v>11</v>
      </c>
      <c r="D13" s="12">
        <v>0.01</v>
      </c>
    </row>
    <row r="14" spans="1:4" ht="31.5" customHeight="1" x14ac:dyDescent="0.25">
      <c r="A14" s="10">
        <f t="shared" ref="A14:A16" si="0">A13+1</f>
        <v>4</v>
      </c>
      <c r="B14" s="7" t="s">
        <v>12</v>
      </c>
      <c r="C14" s="8" t="s">
        <v>9</v>
      </c>
      <c r="D14" s="13">
        <v>0</v>
      </c>
    </row>
    <row r="15" spans="1:4" ht="30.95" customHeight="1" x14ac:dyDescent="0.25">
      <c r="A15" s="10">
        <f t="shared" si="0"/>
        <v>5</v>
      </c>
      <c r="B15" s="7" t="s">
        <v>13</v>
      </c>
      <c r="C15" s="8" t="s">
        <v>11</v>
      </c>
      <c r="D15" s="9">
        <v>28.7</v>
      </c>
    </row>
    <row r="16" spans="1:4" ht="30.95" customHeight="1" x14ac:dyDescent="0.25">
      <c r="A16" s="10">
        <f t="shared" si="0"/>
        <v>6</v>
      </c>
      <c r="B16" s="7" t="s">
        <v>14</v>
      </c>
      <c r="C16" s="8" t="s">
        <v>9</v>
      </c>
      <c r="D16" s="9">
        <v>24.149000000000001</v>
      </c>
    </row>
    <row r="17" spans="1:6" ht="31.5" customHeight="1" x14ac:dyDescent="0.25">
      <c r="A17" s="14" t="s">
        <v>71</v>
      </c>
      <c r="B17" s="15" t="s">
        <v>16</v>
      </c>
      <c r="C17" s="8" t="s">
        <v>9</v>
      </c>
      <c r="D17" s="13">
        <v>1.893</v>
      </c>
      <c r="F17" s="16"/>
    </row>
    <row r="18" spans="1:6" ht="31.5" customHeight="1" x14ac:dyDescent="0.25">
      <c r="A18" s="14" t="s">
        <v>72</v>
      </c>
      <c r="B18" s="15" t="s">
        <v>18</v>
      </c>
      <c r="C18" s="8" t="s">
        <v>9</v>
      </c>
      <c r="D18" s="13">
        <f>D16-D17</f>
        <v>22.256</v>
      </c>
    </row>
    <row r="19" spans="1:6" ht="31.5" customHeight="1" x14ac:dyDescent="0.25">
      <c r="A19" s="10">
        <f>A16+1</f>
        <v>7</v>
      </c>
      <c r="B19" s="11" t="s">
        <v>19</v>
      </c>
      <c r="C19" s="8" t="s">
        <v>20</v>
      </c>
      <c r="D19" s="87">
        <v>0.9</v>
      </c>
    </row>
    <row r="20" spans="1:6" ht="31.5" customHeight="1" x14ac:dyDescent="0.25">
      <c r="A20" s="10">
        <f>A19+1</f>
        <v>8</v>
      </c>
      <c r="B20" s="7" t="s">
        <v>21</v>
      </c>
      <c r="C20" s="8" t="s">
        <v>22</v>
      </c>
      <c r="D20" s="88">
        <v>5.5</v>
      </c>
    </row>
    <row r="21" spans="1:6" ht="31.5" customHeight="1" x14ac:dyDescent="0.25">
      <c r="A21" s="10">
        <f t="shared" ref="A21:A23" si="1">A20+1</f>
        <v>9</v>
      </c>
      <c r="B21" s="7" t="s">
        <v>23</v>
      </c>
      <c r="C21" s="8" t="s">
        <v>24</v>
      </c>
      <c r="D21" s="89">
        <v>2</v>
      </c>
    </row>
    <row r="22" spans="1:6" ht="31.5" customHeight="1" x14ac:dyDescent="0.25">
      <c r="A22" s="10">
        <f t="shared" si="1"/>
        <v>10</v>
      </c>
      <c r="B22" s="7" t="s">
        <v>25</v>
      </c>
      <c r="C22" s="8" t="s">
        <v>24</v>
      </c>
      <c r="D22" s="89">
        <v>0</v>
      </c>
    </row>
    <row r="23" spans="1:6" ht="31.5" customHeight="1" x14ac:dyDescent="0.25">
      <c r="A23" s="10">
        <f t="shared" si="1"/>
        <v>11</v>
      </c>
      <c r="B23" s="7" t="s">
        <v>26</v>
      </c>
      <c r="C23" s="8" t="s">
        <v>27</v>
      </c>
      <c r="D23" s="17">
        <v>5.6</v>
      </c>
    </row>
    <row r="24" spans="1:6" ht="35.25" customHeight="1" x14ac:dyDescent="0.25">
      <c r="A24" s="96" t="s">
        <v>28</v>
      </c>
      <c r="B24" s="97"/>
      <c r="C24" s="97"/>
      <c r="D24" s="98"/>
    </row>
    <row r="25" spans="1:6" ht="32.25" customHeight="1" x14ac:dyDescent="0.25">
      <c r="A25" s="10">
        <f>A23+1</f>
        <v>12</v>
      </c>
      <c r="B25" s="18" t="s">
        <v>29</v>
      </c>
      <c r="C25" s="19" t="s">
        <v>30</v>
      </c>
      <c r="D25" s="20">
        <v>257.68984745762714</v>
      </c>
    </row>
    <row r="26" spans="1:6" ht="33" customHeight="1" x14ac:dyDescent="0.25">
      <c r="A26" s="10">
        <f>A25+1</f>
        <v>13</v>
      </c>
      <c r="B26" s="7" t="s">
        <v>31</v>
      </c>
      <c r="C26" s="19" t="s">
        <v>30</v>
      </c>
      <c r="D26" s="20">
        <v>2002.6572099999998</v>
      </c>
    </row>
    <row r="27" spans="1:6" ht="36.75" customHeight="1" x14ac:dyDescent="0.25">
      <c r="A27" s="10">
        <f>A26+1</f>
        <v>14</v>
      </c>
      <c r="B27" s="21" t="s">
        <v>32</v>
      </c>
      <c r="C27" s="19" t="s">
        <v>30</v>
      </c>
      <c r="D27" s="22">
        <f>D25-D26</f>
        <v>-1744.9673625423727</v>
      </c>
      <c r="F27" s="23"/>
    </row>
  </sheetData>
  <mergeCells count="5">
    <mergeCell ref="A2:D2"/>
    <mergeCell ref="A3:D3"/>
    <mergeCell ref="A4:D4"/>
    <mergeCell ref="A10:D10"/>
    <mergeCell ref="A24:D24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7" activePane="bottomRight" state="frozen"/>
      <selection activeCell="A25" sqref="A25"/>
      <selection pane="topRight" activeCell="A25" sqref="A25"/>
      <selection pane="bottomLeft" activeCell="A25" sqref="A25"/>
      <selection pane="bottomRight" activeCell="D25" sqref="D25"/>
    </sheetView>
  </sheetViews>
  <sheetFormatPr defaultRowHeight="12.75" x14ac:dyDescent="0.2"/>
  <cols>
    <col min="1" max="1" width="8.28515625" style="52" customWidth="1"/>
    <col min="2" max="2" width="60.28515625" style="52" customWidth="1"/>
    <col min="3" max="3" width="18.42578125" style="52" customWidth="1"/>
    <col min="4" max="4" width="12.5703125" style="52" customWidth="1"/>
    <col min="5" max="16384" width="9.140625" style="52"/>
  </cols>
  <sheetData>
    <row r="1" spans="1:3" ht="4.5" customHeight="1" x14ac:dyDescent="0.2">
      <c r="C1" s="53"/>
    </row>
    <row r="2" spans="1:3" ht="62.25" customHeight="1" x14ac:dyDescent="0.3">
      <c r="A2" s="99" t="s">
        <v>82</v>
      </c>
      <c r="B2" s="99"/>
      <c r="C2" s="99"/>
    </row>
    <row r="3" spans="1:3" ht="6" customHeight="1" x14ac:dyDescent="0.3">
      <c r="A3" s="54"/>
      <c r="B3" s="54"/>
      <c r="C3" s="54"/>
    </row>
    <row r="4" spans="1:3" ht="6" customHeight="1" x14ac:dyDescent="0.25">
      <c r="A4" s="55"/>
      <c r="B4" s="55"/>
      <c r="C4" s="56"/>
    </row>
    <row r="5" spans="1:3" s="58" customFormat="1" ht="20.25" customHeight="1" x14ac:dyDescent="0.3">
      <c r="A5" s="57" t="s">
        <v>2</v>
      </c>
      <c r="C5" s="59" t="s">
        <v>33</v>
      </c>
    </row>
    <row r="6" spans="1:3" ht="6" customHeight="1" x14ac:dyDescent="0.25">
      <c r="A6" s="55"/>
      <c r="B6" s="55"/>
      <c r="C6" s="56"/>
    </row>
    <row r="7" spans="1:3" ht="17.25" customHeight="1" x14ac:dyDescent="0.2">
      <c r="A7" s="100" t="s">
        <v>34</v>
      </c>
      <c r="B7" s="100" t="s">
        <v>4</v>
      </c>
      <c r="C7" s="103" t="s">
        <v>35</v>
      </c>
    </row>
    <row r="8" spans="1:3" ht="17.25" customHeight="1" x14ac:dyDescent="0.2">
      <c r="A8" s="101"/>
      <c r="B8" s="101"/>
      <c r="C8" s="103"/>
    </row>
    <row r="9" spans="1:3" ht="17.25" customHeight="1" x14ac:dyDescent="0.2">
      <c r="A9" s="102"/>
      <c r="B9" s="102"/>
      <c r="C9" s="103"/>
    </row>
    <row r="10" spans="1:3" ht="17.25" customHeight="1" x14ac:dyDescent="0.2">
      <c r="A10" s="60">
        <v>1</v>
      </c>
      <c r="B10" s="60">
        <v>2</v>
      </c>
      <c r="C10" s="60">
        <v>3</v>
      </c>
    </row>
    <row r="11" spans="1:3" ht="17.25" customHeight="1" x14ac:dyDescent="0.2">
      <c r="A11" s="60">
        <v>1</v>
      </c>
      <c r="B11" s="62" t="s">
        <v>73</v>
      </c>
      <c r="C11" s="91">
        <v>0</v>
      </c>
    </row>
    <row r="12" spans="1:3" ht="18.75" customHeight="1" x14ac:dyDescent="0.2">
      <c r="A12" s="61" t="s">
        <v>39</v>
      </c>
      <c r="B12" s="62" t="s">
        <v>36</v>
      </c>
      <c r="C12" s="63">
        <v>124.75</v>
      </c>
    </row>
    <row r="13" spans="1:3" ht="18" customHeight="1" x14ac:dyDescent="0.2">
      <c r="A13" s="61" t="s">
        <v>74</v>
      </c>
      <c r="B13" s="64" t="s">
        <v>37</v>
      </c>
      <c r="C13" s="63">
        <v>32.328000000000003</v>
      </c>
    </row>
    <row r="14" spans="1:3" ht="18" customHeight="1" x14ac:dyDescent="0.2">
      <c r="A14" s="61" t="s">
        <v>75</v>
      </c>
      <c r="B14" s="64" t="s">
        <v>38</v>
      </c>
      <c r="C14" s="65">
        <f>IF(C13=0,,C12/C13)</f>
        <v>3.8588839396189059</v>
      </c>
    </row>
    <row r="15" spans="1:3" ht="18" customHeight="1" x14ac:dyDescent="0.2">
      <c r="A15" s="61" t="s">
        <v>41</v>
      </c>
      <c r="B15" s="62" t="s">
        <v>40</v>
      </c>
      <c r="C15" s="63">
        <v>0</v>
      </c>
    </row>
    <row r="16" spans="1:3" s="69" customFormat="1" ht="31.5" x14ac:dyDescent="0.2">
      <c r="A16" s="66" t="s">
        <v>45</v>
      </c>
      <c r="B16" s="67" t="s">
        <v>42</v>
      </c>
      <c r="C16" s="68">
        <f>SUM(C17:C18)</f>
        <v>1461.9099999999999</v>
      </c>
    </row>
    <row r="17" spans="1:4" ht="18" customHeight="1" x14ac:dyDescent="0.2">
      <c r="A17" s="61" t="s">
        <v>47</v>
      </c>
      <c r="B17" s="70" t="s">
        <v>43</v>
      </c>
      <c r="C17" s="63">
        <v>1124.01</v>
      </c>
    </row>
    <row r="18" spans="1:4" ht="18" customHeight="1" x14ac:dyDescent="0.2">
      <c r="A18" s="61" t="s">
        <v>49</v>
      </c>
      <c r="B18" s="70" t="s">
        <v>44</v>
      </c>
      <c r="C18" s="63">
        <v>337.9</v>
      </c>
    </row>
    <row r="19" spans="1:4" s="69" customFormat="1" ht="18" customHeight="1" x14ac:dyDescent="0.2">
      <c r="A19" s="71" t="s">
        <v>51</v>
      </c>
      <c r="B19" s="72" t="s">
        <v>46</v>
      </c>
      <c r="C19" s="68">
        <f>SUM(C20:C21)</f>
        <v>118.62</v>
      </c>
    </row>
    <row r="20" spans="1:4" ht="18" customHeight="1" x14ac:dyDescent="0.2">
      <c r="A20" s="61" t="s">
        <v>15</v>
      </c>
      <c r="B20" s="70" t="s">
        <v>48</v>
      </c>
      <c r="C20" s="63">
        <v>0</v>
      </c>
    </row>
    <row r="21" spans="1:4" ht="18" customHeight="1" x14ac:dyDescent="0.2">
      <c r="A21" s="61" t="s">
        <v>17</v>
      </c>
      <c r="B21" s="70" t="s">
        <v>50</v>
      </c>
      <c r="C21" s="63">
        <v>118.62</v>
      </c>
    </row>
    <row r="22" spans="1:4" ht="18" customHeight="1" x14ac:dyDescent="0.2">
      <c r="A22" s="61" t="s">
        <v>53</v>
      </c>
      <c r="B22" s="73" t="s">
        <v>52</v>
      </c>
      <c r="C22" s="63">
        <v>23.86</v>
      </c>
    </row>
    <row r="23" spans="1:4" ht="64.5" customHeight="1" x14ac:dyDescent="0.2">
      <c r="A23" s="61"/>
      <c r="B23" s="73" t="s">
        <v>79</v>
      </c>
      <c r="C23" s="63">
        <v>0</v>
      </c>
    </row>
    <row r="24" spans="1:4" ht="31.5" x14ac:dyDescent="0.2">
      <c r="A24" s="61" t="s">
        <v>55</v>
      </c>
      <c r="B24" s="73" t="s">
        <v>54</v>
      </c>
      <c r="C24" s="63">
        <v>28.77</v>
      </c>
    </row>
    <row r="25" spans="1:4" ht="31.5" x14ac:dyDescent="0.2">
      <c r="A25" s="61" t="s">
        <v>57</v>
      </c>
      <c r="B25" s="73" t="s">
        <v>56</v>
      </c>
      <c r="C25" s="63">
        <f>C24+C26-C12-C15-C16-C19-C22</f>
        <v>302.29000000000019</v>
      </c>
    </row>
    <row r="26" spans="1:4" s="69" customFormat="1" ht="20.25" customHeight="1" x14ac:dyDescent="0.2">
      <c r="A26" s="71" t="s">
        <v>76</v>
      </c>
      <c r="B26" s="72" t="s">
        <v>58</v>
      </c>
      <c r="C26" s="68">
        <v>2002.66</v>
      </c>
      <c r="D26" s="74"/>
    </row>
    <row r="27" spans="1:4" s="78" customFormat="1" ht="12" customHeight="1" x14ac:dyDescent="0.2">
      <c r="A27" s="75"/>
      <c r="B27" s="76"/>
      <c r="C27" s="77"/>
    </row>
    <row r="28" spans="1:4" ht="15.75" customHeight="1" x14ac:dyDescent="0.25">
      <c r="A28" s="79"/>
      <c r="B28" s="79"/>
      <c r="C28" s="79"/>
    </row>
    <row r="29" spans="1:4" x14ac:dyDescent="0.2">
      <c r="A29" s="52" t="s">
        <v>59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55"/>
    </row>
    <row r="34" spans="2:2" ht="15.75" customHeight="1" x14ac:dyDescent="0.25">
      <c r="B34" s="55"/>
    </row>
    <row r="35" spans="2:2" ht="15.75" customHeight="1" x14ac:dyDescent="0.25">
      <c r="B35" s="55"/>
    </row>
    <row r="36" spans="2:2" ht="15.75" customHeight="1" x14ac:dyDescent="0.25">
      <c r="B36" s="55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view="pageBreakPreview" zoomScale="80" zoomScaleNormal="60" zoomScaleSheetLayoutView="80" workbookViewId="0">
      <pane xSplit="2" ySplit="10" topLeftCell="C15" activePane="bottomRight" state="frozen"/>
      <selection activeCell="A25" sqref="A25"/>
      <selection pane="topRight" activeCell="A25" sqref="A25"/>
      <selection pane="bottomLeft" activeCell="A25" sqref="A25"/>
      <selection pane="bottomRight" activeCell="D22" sqref="D22"/>
    </sheetView>
  </sheetViews>
  <sheetFormatPr defaultRowHeight="33.950000000000003" customHeight="1" x14ac:dyDescent="0.25"/>
  <cols>
    <col min="1" max="1" width="7.5703125" style="1" customWidth="1"/>
    <col min="2" max="2" width="84.5703125" style="1" customWidth="1"/>
    <col min="3" max="3" width="13.5703125" style="2" customWidth="1"/>
    <col min="4" max="4" width="23" style="1" customWidth="1"/>
    <col min="5" max="5" width="5.28515625" style="1" customWidth="1"/>
    <col min="6" max="6" width="16" style="1" customWidth="1"/>
    <col min="7" max="16384" width="9.140625" style="1"/>
  </cols>
  <sheetData>
    <row r="1" spans="1:4" ht="3.75" customHeight="1" x14ac:dyDescent="0.25">
      <c r="D1" s="3"/>
    </row>
    <row r="2" spans="1:4" s="80" customFormat="1" ht="24.75" customHeight="1" x14ac:dyDescent="0.25">
      <c r="A2" s="93" t="s">
        <v>0</v>
      </c>
      <c r="B2" s="93"/>
      <c r="C2" s="93"/>
      <c r="D2" s="93"/>
    </row>
    <row r="3" spans="1:4" s="80" customFormat="1" ht="24.75" customHeight="1" x14ac:dyDescent="0.25">
      <c r="A3" s="94" t="s">
        <v>60</v>
      </c>
      <c r="B3" s="94"/>
      <c r="C3" s="94"/>
      <c r="D3" s="94"/>
    </row>
    <row r="4" spans="1:4" s="80" customFormat="1" ht="24.75" customHeight="1" x14ac:dyDescent="0.25">
      <c r="A4" s="94" t="s">
        <v>80</v>
      </c>
      <c r="B4" s="94"/>
      <c r="C4" s="94"/>
      <c r="D4" s="94"/>
    </row>
    <row r="5" spans="1:4" s="80" customFormat="1" ht="6.75" customHeight="1" x14ac:dyDescent="0.25">
      <c r="A5" s="83"/>
      <c r="B5" s="83"/>
      <c r="C5" s="83"/>
      <c r="D5" s="83"/>
    </row>
    <row r="6" spans="1:4" s="85" customFormat="1" ht="27" customHeight="1" x14ac:dyDescent="0.3">
      <c r="A6" s="57" t="s">
        <v>2</v>
      </c>
      <c r="B6" s="84"/>
      <c r="C6" s="84"/>
      <c r="D6" s="84"/>
    </row>
    <row r="7" spans="1:4" s="80" customFormat="1" ht="4.5" customHeight="1" x14ac:dyDescent="0.25">
      <c r="A7" s="86"/>
      <c r="B7" s="86"/>
      <c r="C7" s="86"/>
      <c r="D7" s="86"/>
    </row>
    <row r="8" spans="1:4" ht="51" customHeight="1" x14ac:dyDescent="0.25">
      <c r="A8" s="4" t="s">
        <v>3</v>
      </c>
      <c r="B8" s="4" t="s">
        <v>4</v>
      </c>
      <c r="C8" s="4" t="s">
        <v>5</v>
      </c>
      <c r="D8" s="92" t="s">
        <v>81</v>
      </c>
    </row>
    <row r="9" spans="1:4" ht="21" customHeight="1" x14ac:dyDescent="0.25">
      <c r="A9" s="5">
        <v>1</v>
      </c>
      <c r="B9" s="5">
        <v>2</v>
      </c>
      <c r="C9" s="5">
        <v>3</v>
      </c>
      <c r="D9" s="5">
        <v>4</v>
      </c>
    </row>
    <row r="10" spans="1:4" ht="35.25" customHeight="1" x14ac:dyDescent="0.25">
      <c r="A10" s="95" t="s">
        <v>6</v>
      </c>
      <c r="B10" s="95"/>
      <c r="C10" s="95"/>
      <c r="D10" s="95"/>
    </row>
    <row r="11" spans="1:4" ht="31.5" customHeight="1" x14ac:dyDescent="0.25">
      <c r="A11" s="6" t="s">
        <v>7</v>
      </c>
      <c r="B11" s="7" t="s">
        <v>61</v>
      </c>
      <c r="C11" s="8" t="s">
        <v>9</v>
      </c>
      <c r="D11" s="9">
        <v>20.83</v>
      </c>
    </row>
    <row r="12" spans="1:4" ht="30.95" customHeight="1" x14ac:dyDescent="0.25">
      <c r="A12" s="10">
        <f>A11+1</f>
        <v>2</v>
      </c>
      <c r="B12" s="7" t="s">
        <v>62</v>
      </c>
      <c r="C12" s="8" t="s">
        <v>9</v>
      </c>
      <c r="D12" s="9">
        <v>0</v>
      </c>
    </row>
    <row r="13" spans="1:4" s="80" customFormat="1" ht="30.95" customHeight="1" x14ac:dyDescent="0.25">
      <c r="A13" s="10">
        <f t="shared" ref="A13" si="0">A12+1</f>
        <v>3</v>
      </c>
      <c r="B13" s="21" t="s">
        <v>77</v>
      </c>
      <c r="C13" s="90" t="s">
        <v>9</v>
      </c>
      <c r="D13" s="88">
        <v>0</v>
      </c>
    </row>
    <row r="14" spans="1:4" ht="30.95" customHeight="1" x14ac:dyDescent="0.25">
      <c r="A14" s="10">
        <v>4</v>
      </c>
      <c r="B14" s="7" t="s">
        <v>63</v>
      </c>
      <c r="C14" s="8" t="s">
        <v>9</v>
      </c>
      <c r="D14" s="88">
        <v>0</v>
      </c>
    </row>
    <row r="15" spans="1:4" ht="31.5" customHeight="1" x14ac:dyDescent="0.25">
      <c r="A15" s="10">
        <f t="shared" ref="A15:A18" si="1">A14+1</f>
        <v>5</v>
      </c>
      <c r="B15" s="7" t="s">
        <v>64</v>
      </c>
      <c r="C15" s="8" t="s">
        <v>22</v>
      </c>
      <c r="D15" s="88">
        <v>0.4</v>
      </c>
    </row>
    <row r="16" spans="1:4" ht="31.5" customHeight="1" x14ac:dyDescent="0.25">
      <c r="A16" s="10">
        <f t="shared" si="1"/>
        <v>6</v>
      </c>
      <c r="B16" s="7" t="s">
        <v>65</v>
      </c>
      <c r="C16" s="8" t="s">
        <v>24</v>
      </c>
      <c r="D16" s="89">
        <v>0</v>
      </c>
    </row>
    <row r="17" spans="1:6" ht="31.5" customHeight="1" x14ac:dyDescent="0.25">
      <c r="A17" s="10">
        <f t="shared" si="1"/>
        <v>7</v>
      </c>
      <c r="B17" s="7" t="s">
        <v>66</v>
      </c>
      <c r="C17" s="8" t="s">
        <v>24</v>
      </c>
      <c r="D17" s="89">
        <v>0</v>
      </c>
    </row>
    <row r="18" spans="1:6" ht="31.5" customHeight="1" x14ac:dyDescent="0.25">
      <c r="A18" s="10">
        <f t="shared" si="1"/>
        <v>8</v>
      </c>
      <c r="B18" s="7" t="s">
        <v>26</v>
      </c>
      <c r="C18" s="8" t="s">
        <v>27</v>
      </c>
      <c r="D18" s="89">
        <v>0.4</v>
      </c>
    </row>
    <row r="19" spans="1:6" ht="35.25" customHeight="1" x14ac:dyDescent="0.25">
      <c r="A19" s="96" t="s">
        <v>28</v>
      </c>
      <c r="B19" s="97"/>
      <c r="C19" s="97"/>
      <c r="D19" s="98"/>
    </row>
    <row r="20" spans="1:6" ht="32.25" customHeight="1" x14ac:dyDescent="0.25">
      <c r="A20" s="10">
        <f>A18+1</f>
        <v>9</v>
      </c>
      <c r="B20" s="18" t="s">
        <v>67</v>
      </c>
      <c r="C20" s="19" t="s">
        <v>30</v>
      </c>
      <c r="D20" s="20">
        <v>104.84024576271187</v>
      </c>
    </row>
    <row r="21" spans="1:6" ht="33" customHeight="1" x14ac:dyDescent="0.25">
      <c r="A21" s="10">
        <f>A20+1</f>
        <v>10</v>
      </c>
      <c r="B21" s="7" t="s">
        <v>68</v>
      </c>
      <c r="C21" s="19" t="s">
        <v>30</v>
      </c>
      <c r="D21" s="20">
        <v>109.06309</v>
      </c>
    </row>
    <row r="22" spans="1:6" ht="36.75" customHeight="1" x14ac:dyDescent="0.25">
      <c r="A22" s="10">
        <f>A21+1</f>
        <v>11</v>
      </c>
      <c r="B22" s="21" t="s">
        <v>69</v>
      </c>
      <c r="C22" s="19" t="s">
        <v>30</v>
      </c>
      <c r="D22" s="22">
        <f>D20-D21</f>
        <v>-4.222844237288129</v>
      </c>
      <c r="F22" s="23"/>
    </row>
  </sheetData>
  <mergeCells count="5">
    <mergeCell ref="A2:D2"/>
    <mergeCell ref="A3:D3"/>
    <mergeCell ref="A4:D4"/>
    <mergeCell ref="A10:D10"/>
    <mergeCell ref="A19:D19"/>
  </mergeCells>
  <pageMargins left="0.81" right="0.23622047244094491" top="0.38" bottom="0.23622047244094491" header="0.19685039370078741" footer="0.19685039370078741"/>
  <pageSetup paperSize="9" scale="7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6"/>
  <sheetViews>
    <sheetView view="pageBreakPreview" zoomScale="80" zoomScaleNormal="90" zoomScaleSheetLayoutView="80" workbookViewId="0">
      <pane xSplit="2" ySplit="10" topLeftCell="C14" activePane="bottomRight" state="frozen"/>
      <selection activeCell="A25" sqref="A25"/>
      <selection pane="topRight" activeCell="A25" sqref="A25"/>
      <selection pane="bottomLeft" activeCell="A25" sqref="A25"/>
      <selection pane="bottomRight" activeCell="D25" sqref="D25"/>
    </sheetView>
  </sheetViews>
  <sheetFormatPr defaultRowHeight="12.75" x14ac:dyDescent="0.2"/>
  <cols>
    <col min="1" max="1" width="8.28515625" style="24" customWidth="1"/>
    <col min="2" max="2" width="60.28515625" style="24" customWidth="1"/>
    <col min="3" max="3" width="18.42578125" style="24" customWidth="1"/>
    <col min="4" max="4" width="12.5703125" style="24" customWidth="1"/>
    <col min="5" max="16384" width="9.140625" style="24"/>
  </cols>
  <sheetData>
    <row r="1" spans="1:3" ht="5.25" customHeight="1" x14ac:dyDescent="0.2">
      <c r="C1" s="25"/>
    </row>
    <row r="2" spans="1:3" ht="62.25" customHeight="1" x14ac:dyDescent="0.3">
      <c r="A2" s="104" t="s">
        <v>83</v>
      </c>
      <c r="B2" s="104"/>
      <c r="C2" s="104"/>
    </row>
    <row r="3" spans="1:3" ht="6.75" customHeight="1" x14ac:dyDescent="0.3">
      <c r="A3" s="26"/>
      <c r="B3" s="26"/>
      <c r="C3" s="26"/>
    </row>
    <row r="4" spans="1:3" ht="6.75" customHeight="1" x14ac:dyDescent="0.25">
      <c r="A4" s="27"/>
      <c r="B4" s="27"/>
      <c r="C4" s="28"/>
    </row>
    <row r="5" spans="1:3" s="50" customFormat="1" ht="20.25" customHeight="1" x14ac:dyDescent="0.3">
      <c r="A5" s="49" t="s">
        <v>2</v>
      </c>
      <c r="C5" s="51" t="s">
        <v>33</v>
      </c>
    </row>
    <row r="6" spans="1:3" ht="9.75" customHeight="1" x14ac:dyDescent="0.25">
      <c r="A6" s="27"/>
      <c r="B6" s="27"/>
      <c r="C6" s="28"/>
    </row>
    <row r="7" spans="1:3" ht="18" customHeight="1" x14ac:dyDescent="0.2">
      <c r="A7" s="105" t="s">
        <v>34</v>
      </c>
      <c r="B7" s="105" t="s">
        <v>4</v>
      </c>
      <c r="C7" s="108" t="s">
        <v>35</v>
      </c>
    </row>
    <row r="8" spans="1:3" ht="18" customHeight="1" x14ac:dyDescent="0.2">
      <c r="A8" s="106"/>
      <c r="B8" s="106"/>
      <c r="C8" s="108"/>
    </row>
    <row r="9" spans="1:3" ht="18" customHeight="1" x14ac:dyDescent="0.2">
      <c r="A9" s="107"/>
      <c r="B9" s="107"/>
      <c r="C9" s="108"/>
    </row>
    <row r="10" spans="1:3" ht="17.25" customHeight="1" x14ac:dyDescent="0.2">
      <c r="A10" s="29">
        <v>1</v>
      </c>
      <c r="B10" s="29">
        <v>2</v>
      </c>
      <c r="C10" s="29">
        <v>3</v>
      </c>
    </row>
    <row r="11" spans="1:3" s="52" customFormat="1" ht="31.5" customHeight="1" x14ac:dyDescent="0.2">
      <c r="A11" s="60">
        <v>1</v>
      </c>
      <c r="B11" s="62" t="s">
        <v>78</v>
      </c>
      <c r="C11" s="91">
        <v>0</v>
      </c>
    </row>
    <row r="12" spans="1:3" ht="18.75" customHeight="1" x14ac:dyDescent="0.2">
      <c r="A12" s="30" t="s">
        <v>39</v>
      </c>
      <c r="B12" s="31" t="s">
        <v>36</v>
      </c>
      <c r="C12" s="32">
        <v>0</v>
      </c>
    </row>
    <row r="13" spans="1:3" ht="18" customHeight="1" x14ac:dyDescent="0.2">
      <c r="A13" s="30" t="s">
        <v>74</v>
      </c>
      <c r="B13" s="33" t="s">
        <v>37</v>
      </c>
      <c r="C13" s="32">
        <v>0</v>
      </c>
    </row>
    <row r="14" spans="1:3" ht="18" customHeight="1" x14ac:dyDescent="0.2">
      <c r="A14" s="30" t="s">
        <v>75</v>
      </c>
      <c r="B14" s="33" t="s">
        <v>38</v>
      </c>
      <c r="C14" s="34">
        <f>IF(C13=0,,C12/C13)</f>
        <v>0</v>
      </c>
    </row>
    <row r="15" spans="1:3" ht="18" customHeight="1" x14ac:dyDescent="0.2">
      <c r="A15" s="30" t="s">
        <v>41</v>
      </c>
      <c r="B15" s="31" t="s">
        <v>40</v>
      </c>
      <c r="C15" s="32">
        <v>0</v>
      </c>
    </row>
    <row r="16" spans="1:3" s="38" customFormat="1" ht="31.5" x14ac:dyDescent="0.2">
      <c r="A16" s="35" t="s">
        <v>45</v>
      </c>
      <c r="B16" s="36" t="s">
        <v>42</v>
      </c>
      <c r="C16" s="37">
        <f>SUM(C17:C18)</f>
        <v>74.62</v>
      </c>
    </row>
    <row r="17" spans="1:4" ht="18" customHeight="1" x14ac:dyDescent="0.2">
      <c r="A17" s="30" t="s">
        <v>47</v>
      </c>
      <c r="B17" s="39" t="s">
        <v>43</v>
      </c>
      <c r="C17" s="32">
        <v>57.42</v>
      </c>
    </row>
    <row r="18" spans="1:4" ht="18" customHeight="1" x14ac:dyDescent="0.2">
      <c r="A18" s="30" t="s">
        <v>49</v>
      </c>
      <c r="B18" s="39" t="s">
        <v>44</v>
      </c>
      <c r="C18" s="32">
        <v>17.2</v>
      </c>
    </row>
    <row r="19" spans="1:4" s="38" customFormat="1" ht="18" customHeight="1" x14ac:dyDescent="0.2">
      <c r="A19" s="40" t="s">
        <v>51</v>
      </c>
      <c r="B19" s="41" t="s">
        <v>46</v>
      </c>
      <c r="C19" s="37">
        <f>SUM(C20:C21)</f>
        <v>11.06</v>
      </c>
    </row>
    <row r="20" spans="1:4" ht="18" customHeight="1" x14ac:dyDescent="0.2">
      <c r="A20" s="30" t="s">
        <v>15</v>
      </c>
      <c r="B20" s="39" t="s">
        <v>48</v>
      </c>
      <c r="C20" s="32">
        <v>0</v>
      </c>
    </row>
    <row r="21" spans="1:4" ht="18" customHeight="1" x14ac:dyDescent="0.2">
      <c r="A21" s="30" t="s">
        <v>17</v>
      </c>
      <c r="B21" s="39" t="s">
        <v>50</v>
      </c>
      <c r="C21" s="32">
        <v>11.06</v>
      </c>
    </row>
    <row r="22" spans="1:4" ht="18" customHeight="1" x14ac:dyDescent="0.2">
      <c r="A22" s="30" t="s">
        <v>53</v>
      </c>
      <c r="B22" s="42" t="s">
        <v>52</v>
      </c>
      <c r="C22" s="32">
        <v>0</v>
      </c>
    </row>
    <row r="23" spans="1:4" ht="31.5" hidden="1" x14ac:dyDescent="0.2">
      <c r="A23" s="30" t="s">
        <v>53</v>
      </c>
      <c r="B23" s="42" t="s">
        <v>54</v>
      </c>
      <c r="C23" s="32">
        <v>0</v>
      </c>
    </row>
    <row r="24" spans="1:4" ht="63" x14ac:dyDescent="0.2">
      <c r="A24" s="30"/>
      <c r="B24" s="73" t="s">
        <v>79</v>
      </c>
      <c r="C24" s="32">
        <v>0</v>
      </c>
    </row>
    <row r="25" spans="1:4" ht="31.5" x14ac:dyDescent="0.2">
      <c r="A25" s="30" t="s">
        <v>55</v>
      </c>
      <c r="B25" s="42" t="s">
        <v>56</v>
      </c>
      <c r="C25" s="32">
        <f>C23+C26-C12-C15-C16-C19-C22</f>
        <v>23.379999999999995</v>
      </c>
    </row>
    <row r="26" spans="1:4" s="38" customFormat="1" ht="20.25" customHeight="1" x14ac:dyDescent="0.2">
      <c r="A26" s="40" t="s">
        <v>57</v>
      </c>
      <c r="B26" s="41" t="s">
        <v>58</v>
      </c>
      <c r="C26" s="37">
        <v>109.06</v>
      </c>
      <c r="D26" s="43"/>
    </row>
    <row r="27" spans="1:4" s="47" customFormat="1" ht="12" customHeight="1" x14ac:dyDescent="0.2">
      <c r="A27" s="44"/>
      <c r="B27" s="45"/>
      <c r="C27" s="46"/>
    </row>
    <row r="28" spans="1:4" ht="15.75" customHeight="1" x14ac:dyDescent="0.25">
      <c r="A28" s="48"/>
      <c r="B28" s="48"/>
      <c r="C28" s="48"/>
    </row>
    <row r="29" spans="1:4" x14ac:dyDescent="0.2">
      <c r="A29" s="24" t="s">
        <v>59</v>
      </c>
    </row>
    <row r="31" spans="1:4" ht="15.75" customHeight="1" x14ac:dyDescent="0.2"/>
    <row r="32" spans="1:4" ht="15.75" customHeight="1" x14ac:dyDescent="0.2"/>
    <row r="33" spans="2:2" ht="15.75" customHeight="1" x14ac:dyDescent="0.25">
      <c r="B33" s="27"/>
    </row>
    <row r="34" spans="2:2" ht="15.75" customHeight="1" x14ac:dyDescent="0.25">
      <c r="B34" s="27"/>
    </row>
    <row r="35" spans="2:2" ht="15.75" customHeight="1" x14ac:dyDescent="0.25">
      <c r="B35" s="27"/>
    </row>
    <row r="36" spans="2:2" ht="15.75" customHeight="1" x14ac:dyDescent="0.25">
      <c r="B36" s="27"/>
    </row>
  </sheetData>
  <mergeCells count="4">
    <mergeCell ref="A2:C2"/>
    <mergeCell ref="A7:A9"/>
    <mergeCell ref="B7:B9"/>
    <mergeCell ref="C7:C9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показатели факт2012 ВС</vt:lpstr>
      <vt:lpstr>расходы факт2012 ВС</vt:lpstr>
      <vt:lpstr>показатели факт2012 ВО</vt:lpstr>
      <vt:lpstr>расходы факт2012 ВО</vt:lpstr>
      <vt:lpstr>Лист1</vt:lpstr>
      <vt:lpstr>'показатели факт2012 ВО'!Область_печати</vt:lpstr>
      <vt:lpstr>'показатели факт2012 ВС'!Область_печати</vt:lpstr>
      <vt:lpstr>'расходы факт2012 ВО'!Область_печати</vt:lpstr>
      <vt:lpstr>'расходы факт2012 ВС'!Область_печати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Солодовник</dc:creator>
  <cp:lastModifiedBy>Пользователь Windows</cp:lastModifiedBy>
  <dcterms:created xsi:type="dcterms:W3CDTF">2010-11-10T05:20:09Z</dcterms:created>
  <dcterms:modified xsi:type="dcterms:W3CDTF">2013-04-27T01:07:08Z</dcterms:modified>
</cp:coreProperties>
</file>